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0A" lockStructure="1"/>
  <bookViews>
    <workbookView windowWidth="20490" windowHeight="81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<sst xmlns="http://schemas.openxmlformats.org/spreadsheetml/2006/main" count="246">
  <si>
    <t>2016年金湾区文化馆招聘合同制职员笔试成绩和面试入围人员名单</t>
  </si>
  <si>
    <t>序号</t>
  </si>
  <si>
    <t>报考部门</t>
  </si>
  <si>
    <t>岗位代码</t>
  </si>
  <si>
    <t>姓名</t>
  </si>
  <si>
    <t>准考证号</t>
  </si>
  <si>
    <t>成绩</t>
  </si>
  <si>
    <t>排名</t>
  </si>
  <si>
    <t>是否进入面试</t>
  </si>
  <si>
    <t>招聘人数</t>
  </si>
  <si>
    <t>参加面试人数</t>
  </si>
  <si>
    <t>群众文体部 
文学创作研究员</t>
  </si>
  <si>
    <t>JW2016020</t>
  </si>
  <si>
    <t>朱晓妍</t>
  </si>
  <si>
    <t>WHG16001</t>
  </si>
  <si>
    <t>杨沛敏</t>
  </si>
  <si>
    <t>WHG16002</t>
  </si>
  <si>
    <t>林艳</t>
  </si>
  <si>
    <t>WHG16003</t>
  </si>
  <si>
    <t>缺考</t>
  </si>
  <si>
    <t>罗卉莹</t>
  </si>
  <si>
    <t>WHG16004</t>
  </si>
  <si>
    <t>陈嘉仪</t>
  </si>
  <si>
    <t>WHG16005</t>
  </si>
  <si>
    <t>李乾梅</t>
  </si>
  <si>
    <t>WHG16006</t>
  </si>
  <si>
    <t>许俊慧</t>
  </si>
  <si>
    <t>WHG16007</t>
  </si>
  <si>
    <t>群众文体部 
戏剧曲艺创作员</t>
  </si>
  <si>
    <t>JW2016021</t>
  </si>
  <si>
    <t>陈博</t>
  </si>
  <si>
    <t>WHG16008</t>
  </si>
  <si>
    <t>赵培富</t>
  </si>
  <si>
    <t>WHG16009</t>
  </si>
  <si>
    <t>冯宇</t>
  </si>
  <si>
    <t>WHG16010</t>
  </si>
  <si>
    <t>郑琳</t>
  </si>
  <si>
    <t>WHG16011</t>
  </si>
  <si>
    <t>焦点</t>
  </si>
  <si>
    <t>WHG16012</t>
  </si>
  <si>
    <t>周欣亚</t>
  </si>
  <si>
    <t>WHG16013</t>
  </si>
  <si>
    <t>群众文体部 
美术辅导员</t>
  </si>
  <si>
    <t>JW2016022</t>
  </si>
  <si>
    <t>吕梦醒</t>
  </si>
  <si>
    <t>WHG16014</t>
  </si>
  <si>
    <t>否</t>
  </si>
  <si>
    <t>李卉薷</t>
  </si>
  <si>
    <t>WHG16015</t>
  </si>
  <si>
    <t>禤奕</t>
  </si>
  <si>
    <t>WHG16016</t>
  </si>
  <si>
    <t>叶颖</t>
  </si>
  <si>
    <t>WHG16017</t>
  </si>
  <si>
    <t>窦一</t>
  </si>
  <si>
    <t>WHG16018</t>
  </si>
  <si>
    <t>余竟彬</t>
  </si>
  <si>
    <t>WHG16019</t>
  </si>
  <si>
    <t>陈绮文</t>
  </si>
  <si>
    <t>WHG16020</t>
  </si>
  <si>
    <t>凌李娇</t>
  </si>
  <si>
    <t>WHG16021</t>
  </si>
  <si>
    <t xml:space="preserve"> 姚美西 </t>
  </si>
  <si>
    <t>WHG16022</t>
  </si>
  <si>
    <t xml:space="preserve">  </t>
  </si>
  <si>
    <t>陈艳丹</t>
  </si>
  <si>
    <t>WHG16023</t>
  </si>
  <si>
    <t>群众文体部 
舞蹈辅导员</t>
  </si>
  <si>
    <t>JW2016023</t>
  </si>
  <si>
    <t>陈敏</t>
  </si>
  <si>
    <t>WHG16024</t>
  </si>
  <si>
    <t>喻峰</t>
  </si>
  <si>
    <t>WHG16025</t>
  </si>
  <si>
    <t>连欢</t>
  </si>
  <si>
    <t>WHG16026</t>
  </si>
  <si>
    <t>钟秋瑜</t>
  </si>
  <si>
    <t>WHG16027</t>
  </si>
  <si>
    <t>夏玲</t>
  </si>
  <si>
    <t>WHG16028</t>
  </si>
  <si>
    <t>刘世杰</t>
  </si>
  <si>
    <t>WHG16029</t>
  </si>
  <si>
    <t>杨蕾</t>
  </si>
  <si>
    <t>WHG16030</t>
  </si>
  <si>
    <t>群众文体部 
器乐辅导员</t>
  </si>
  <si>
    <t>JW2016024</t>
  </si>
  <si>
    <t>潘宇</t>
  </si>
  <si>
    <t>WHG16031</t>
  </si>
  <si>
    <t>冯凯芃</t>
  </si>
  <si>
    <t>WHG16032</t>
  </si>
  <si>
    <t>吴宇恒</t>
  </si>
  <si>
    <t>WHG16033</t>
  </si>
  <si>
    <t>李立文</t>
  </si>
  <si>
    <t>WHG16034</t>
  </si>
  <si>
    <t>于潇</t>
  </si>
  <si>
    <t>WHG16035</t>
  </si>
  <si>
    <t>刘抒然</t>
  </si>
  <si>
    <t>WHG16036</t>
  </si>
  <si>
    <t>曹留</t>
  </si>
  <si>
    <t>WHG16037</t>
  </si>
  <si>
    <t>李木子</t>
  </si>
  <si>
    <t>WHG16038</t>
  </si>
  <si>
    <t>黎晓静</t>
  </si>
  <si>
    <t>WHG16039</t>
  </si>
  <si>
    <t>读者服务部 
读者服务与咨询</t>
  </si>
  <si>
    <t>JW2016025</t>
  </si>
  <si>
    <t>李祉慧</t>
  </si>
  <si>
    <t>WHG16040</t>
  </si>
  <si>
    <t>黄文聪</t>
  </si>
  <si>
    <t>WHG16041</t>
  </si>
  <si>
    <t>周颖琳</t>
  </si>
  <si>
    <t>WHG16042</t>
  </si>
  <si>
    <t>黄志敏</t>
  </si>
  <si>
    <t>WHG16043</t>
  </si>
  <si>
    <t>钟春燕</t>
  </si>
  <si>
    <t>WHG16044</t>
  </si>
  <si>
    <t>吴桂娟</t>
  </si>
  <si>
    <t>WHG16045</t>
  </si>
  <si>
    <t>郑伟荣</t>
  </si>
  <si>
    <t>WHG16046</t>
  </si>
  <si>
    <t>张丽司</t>
  </si>
  <si>
    <t>WHG16047</t>
  </si>
  <si>
    <t>邱宝珍</t>
  </si>
  <si>
    <t>WHG16048</t>
  </si>
  <si>
    <t>林昀</t>
  </si>
  <si>
    <t>WHG16049</t>
  </si>
  <si>
    <t>张锦梅</t>
  </si>
  <si>
    <t>WHG16050</t>
  </si>
  <si>
    <t>邝英仪</t>
  </si>
  <si>
    <t>WHG16051</t>
  </si>
  <si>
    <t>张雪冬</t>
  </si>
  <si>
    <t>WHG16052</t>
  </si>
  <si>
    <t>读者服务部 
图书采编</t>
  </si>
  <si>
    <t>JW2016026</t>
  </si>
  <si>
    <t>张海燕</t>
  </si>
  <si>
    <t>WHG16053</t>
  </si>
  <si>
    <t>王盈</t>
  </si>
  <si>
    <t>WHG16054</t>
  </si>
  <si>
    <t>陈滨凌</t>
  </si>
  <si>
    <t>WHG16055</t>
  </si>
  <si>
    <t>叶明慧</t>
  </si>
  <si>
    <t>WHG16056</t>
  </si>
  <si>
    <t>潘悦</t>
  </si>
  <si>
    <t>WHG16057</t>
  </si>
  <si>
    <t>罗耀玲</t>
  </si>
  <si>
    <t>WHG16058</t>
  </si>
  <si>
    <t>黎秀华</t>
  </si>
  <si>
    <t>WHG16059</t>
  </si>
  <si>
    <t>罗月妹</t>
  </si>
  <si>
    <t>WHG16060</t>
  </si>
  <si>
    <t>范超英</t>
  </si>
  <si>
    <t>WHG16061</t>
  </si>
  <si>
    <t>余萍</t>
  </si>
  <si>
    <t>WHG16062</t>
  </si>
  <si>
    <t>谢素嫩</t>
  </si>
  <si>
    <t>WHG16063</t>
  </si>
  <si>
    <t>陈隼</t>
  </si>
  <si>
    <t>WHG16064</t>
  </si>
  <si>
    <t>周小舟</t>
  </si>
  <si>
    <t>WHG16065</t>
  </si>
  <si>
    <t>李舜</t>
  </si>
  <si>
    <t>WHG16066</t>
  </si>
  <si>
    <t>周敏静</t>
  </si>
  <si>
    <t>WHG16067</t>
  </si>
  <si>
    <t>潘彬彬</t>
  </si>
  <si>
    <t>WHG16068</t>
  </si>
  <si>
    <t>邓海丽</t>
  </si>
  <si>
    <t>WHG16069</t>
  </si>
  <si>
    <t>杨潇婷</t>
  </si>
  <si>
    <t>WHG16070</t>
  </si>
  <si>
    <t>谭淑敏</t>
  </si>
  <si>
    <t>WHG16071</t>
  </si>
  <si>
    <t>蔡亦清</t>
  </si>
  <si>
    <t>WHG16072</t>
  </si>
  <si>
    <t>颜彦</t>
  </si>
  <si>
    <t>WHG16073</t>
  </si>
  <si>
    <t>李艳香</t>
  </si>
  <si>
    <t>WHG16074</t>
  </si>
  <si>
    <t>熊淑琴</t>
  </si>
  <si>
    <t>WHG16075</t>
  </si>
  <si>
    <t>何馥辰</t>
  </si>
  <si>
    <t>WHG16076</t>
  </si>
  <si>
    <t>综合管理部
宣传策划办公文员</t>
  </si>
  <si>
    <t>JW2016027</t>
  </si>
  <si>
    <t>陈妍葶</t>
  </si>
  <si>
    <t>WHG16077</t>
  </si>
  <si>
    <t>钟敏清</t>
  </si>
  <si>
    <t>WHG16078</t>
  </si>
  <si>
    <t>汪佳佳</t>
  </si>
  <si>
    <t>WHG16079</t>
  </si>
  <si>
    <t>董洁杭</t>
  </si>
  <si>
    <t>WHG16080</t>
  </si>
  <si>
    <t>余秋松</t>
  </si>
  <si>
    <t>WHG16081</t>
  </si>
  <si>
    <t>陈慧雪</t>
  </si>
  <si>
    <t>WHG16082</t>
  </si>
  <si>
    <t>周美玲</t>
  </si>
  <si>
    <t>WHG16083</t>
  </si>
  <si>
    <t>王艺霖</t>
  </si>
  <si>
    <t>WHG16084</t>
  </si>
  <si>
    <t>综合管理部
场馆运营与服务</t>
  </si>
  <si>
    <t>JW2016028</t>
  </si>
  <si>
    <t>吴金梅</t>
  </si>
  <si>
    <t>WHG16085</t>
  </si>
  <si>
    <t>曾紫婷</t>
  </si>
  <si>
    <t>WHG16086</t>
  </si>
  <si>
    <t>黄燕媚</t>
  </si>
  <si>
    <t>WHG16087</t>
  </si>
  <si>
    <t>赵静怡</t>
  </si>
  <si>
    <t>WHG16088</t>
  </si>
  <si>
    <t>杨薇</t>
  </si>
  <si>
    <t>WHG16089</t>
  </si>
  <si>
    <t>容毅锋</t>
  </si>
  <si>
    <t>WHG16090</t>
  </si>
  <si>
    <t>黄庆周</t>
  </si>
  <si>
    <t>WHG16091</t>
  </si>
  <si>
    <t>张严尹</t>
  </si>
  <si>
    <t>WHG16092</t>
  </si>
  <si>
    <t>王美媚</t>
  </si>
  <si>
    <t>WHG16093</t>
  </si>
  <si>
    <t>吴天明</t>
  </si>
  <si>
    <t>WHG16094</t>
  </si>
  <si>
    <t>陈飞凤</t>
  </si>
  <si>
    <t>WHG16095</t>
  </si>
  <si>
    <t>黄斯娜</t>
  </si>
  <si>
    <t>WHG16096</t>
  </si>
  <si>
    <t>综合管理部 
档案管理员</t>
  </si>
  <si>
    <t>JW2016029</t>
  </si>
  <si>
    <t>李响</t>
  </si>
  <si>
    <t>WHG16097</t>
  </si>
  <si>
    <t>张盼</t>
  </si>
  <si>
    <t>WHG16098</t>
  </si>
  <si>
    <t>单金鑫</t>
  </si>
  <si>
    <t>WHG16099</t>
  </si>
  <si>
    <t>陈冰</t>
  </si>
  <si>
    <t>WHG16100</t>
  </si>
  <si>
    <t>综合管理部
数字化管理及设备维护</t>
  </si>
  <si>
    <t>JW2016030</t>
  </si>
  <si>
    <t>杨丽</t>
  </si>
  <si>
    <t>WHG16101</t>
  </si>
  <si>
    <t>潘诗亮</t>
  </si>
  <si>
    <t>WHG16102</t>
  </si>
  <si>
    <t>吴慧珊</t>
  </si>
  <si>
    <t>WHG16103</t>
  </si>
  <si>
    <t>林浩然</t>
  </si>
  <si>
    <t>WHG16104</t>
  </si>
  <si>
    <t>林钦辉</t>
  </si>
  <si>
    <t>WHG16105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</si>
</sst>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07"/>
  <sheetViews>
    <sheetView tabSelected="1" workbookViewId="0">
      <selection activeCell="L5" sqref="L5"/>
    </sheetView>
  </sheetViews>
  <sheetFormatPr defaultColWidth="9" defaultRowHeight="11.1" customHeight="1"/>
  <cols>
    <col min="1" max="1" width="6.75" style="1" customWidth="1"/>
    <col min="2" max="2" width="19" style="2" customWidth="1"/>
    <col min="3" max="3" width="13" style="2" customWidth="1"/>
    <col min="4" max="4" width="15.875" style="2" hidden="1" customWidth="1"/>
    <col min="5" max="5" width="19.75" style="2" customWidth="1"/>
    <col min="6" max="6" width="9" style="2"/>
    <col min="7" max="7" width="9" style="1"/>
    <col min="8" max="8" width="16.875" style="1" customWidth="1"/>
    <col min="9" max="9" width="12.125" style="1" hidden="1" customWidth="1"/>
    <col min="10" max="10" width="12.375" style="2" hidden="1" customWidth="1"/>
    <col min="11" max="16384" width="9" style="2"/>
  </cols>
  <sheetData>
    <row r="1" ht="35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14" t="s">
        <v>9</v>
      </c>
      <c r="J2" s="14" t="s">
        <v>10</v>
      </c>
    </row>
    <row r="3" ht="12.95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v>78</v>
      </c>
      <c r="G3" s="8">
        <f>RANK(F3,$F$3:$F$9)</f>
        <v>2</v>
      </c>
      <c r="H3" s="8" t="str">
        <f t="shared" ref="H3:H6" si="0">IF(G3&lt;4,"是","否")</f>
        <v>是</v>
      </c>
      <c r="I3" s="15">
        <v>1</v>
      </c>
      <c r="J3" s="15">
        <f>COUNTIF(H3:H9,"是")</f>
        <v>4</v>
      </c>
    </row>
    <row r="4" ht="12.95" customHeight="1" spans="1:10">
      <c r="A4" s="6">
        <v>2</v>
      </c>
      <c r="B4" s="6"/>
      <c r="C4" s="6"/>
      <c r="D4" s="6" t="s">
        <v>15</v>
      </c>
      <c r="E4" s="6" t="s">
        <v>16</v>
      </c>
      <c r="F4" s="7">
        <v>78</v>
      </c>
      <c r="G4" s="8">
        <f t="shared" ref="G4:G9" si="1">RANK(F4,$F$3:$F$9)</f>
        <v>2</v>
      </c>
      <c r="H4" s="8" t="str">
        <f t="shared" si="0"/>
        <v>是</v>
      </c>
      <c r="I4" s="16"/>
      <c r="J4" s="16"/>
    </row>
    <row r="5" ht="12.95" customHeight="1" spans="1:10">
      <c r="A5" s="6">
        <v>3</v>
      </c>
      <c r="B5" s="6"/>
      <c r="C5" s="6"/>
      <c r="D5" s="9" t="s">
        <v>17</v>
      </c>
      <c r="E5" s="6" t="s">
        <v>18</v>
      </c>
      <c r="F5" s="7" t="s">
        <v>19</v>
      </c>
      <c r="G5" s="7"/>
      <c r="H5" s="7"/>
      <c r="I5" s="16"/>
      <c r="J5" s="16"/>
    </row>
    <row r="6" ht="12.95" customHeight="1" spans="1:10">
      <c r="A6" s="6">
        <v>4</v>
      </c>
      <c r="B6" s="6"/>
      <c r="C6" s="6"/>
      <c r="D6" s="9" t="s">
        <v>20</v>
      </c>
      <c r="E6" s="6" t="s">
        <v>21</v>
      </c>
      <c r="F6" s="7">
        <v>81.5</v>
      </c>
      <c r="G6" s="8">
        <f t="shared" si="1"/>
        <v>1</v>
      </c>
      <c r="H6" s="8" t="str">
        <f t="shared" si="0"/>
        <v>是</v>
      </c>
      <c r="I6" s="16"/>
      <c r="J6" s="16"/>
    </row>
    <row r="7" ht="12.95" customHeight="1" spans="1:10">
      <c r="A7" s="6">
        <v>5</v>
      </c>
      <c r="B7" s="6"/>
      <c r="C7" s="6"/>
      <c r="D7" s="9" t="s">
        <v>22</v>
      </c>
      <c r="E7" s="6" t="s">
        <v>23</v>
      </c>
      <c r="F7" s="7">
        <v>78</v>
      </c>
      <c r="G7" s="8">
        <f t="shared" si="1"/>
        <v>2</v>
      </c>
      <c r="H7" s="8" t="str">
        <f t="shared" ref="H7:H10" si="2">IF(G7&lt;4,"是","否")</f>
        <v>是</v>
      </c>
      <c r="I7" s="16"/>
      <c r="J7" s="16"/>
    </row>
    <row r="8" ht="12.95" customHeight="1" spans="1:10">
      <c r="A8" s="6">
        <v>6</v>
      </c>
      <c r="B8" s="6"/>
      <c r="C8" s="6"/>
      <c r="D8" s="9" t="s">
        <v>24</v>
      </c>
      <c r="E8" s="6" t="s">
        <v>25</v>
      </c>
      <c r="F8" s="7">
        <v>68.5</v>
      </c>
      <c r="G8" s="8">
        <f t="shared" si="1"/>
        <v>6</v>
      </c>
      <c r="H8" s="8" t="str">
        <f t="shared" si="2"/>
        <v>否</v>
      </c>
      <c r="I8" s="16"/>
      <c r="J8" s="16"/>
    </row>
    <row r="9" ht="12.95" customHeight="1" spans="1:10">
      <c r="A9" s="6">
        <v>7</v>
      </c>
      <c r="B9" s="6"/>
      <c r="C9" s="6"/>
      <c r="D9" s="9" t="s">
        <v>26</v>
      </c>
      <c r="E9" s="6" t="s">
        <v>27</v>
      </c>
      <c r="F9" s="7">
        <v>75</v>
      </c>
      <c r="G9" s="8">
        <f t="shared" si="1"/>
        <v>5</v>
      </c>
      <c r="H9" s="8" t="str">
        <f t="shared" si="2"/>
        <v>否</v>
      </c>
      <c r="I9" s="12"/>
      <c r="J9" s="12"/>
    </row>
    <row r="10" ht="12.95" customHeight="1" spans="1:10">
      <c r="A10" s="10">
        <v>8</v>
      </c>
      <c r="B10" s="10" t="s">
        <v>28</v>
      </c>
      <c r="C10" s="10" t="s">
        <v>29</v>
      </c>
      <c r="D10" s="10" t="s">
        <v>30</v>
      </c>
      <c r="E10" s="10" t="s">
        <v>31</v>
      </c>
      <c r="F10" s="11">
        <v>65.5</v>
      </c>
      <c r="G10" s="12">
        <f>RANK(F10,$F$10:$F$15)</f>
        <v>3</v>
      </c>
      <c r="H10" s="12" t="str">
        <f t="shared" si="2"/>
        <v>是</v>
      </c>
      <c r="I10" s="15">
        <v>1</v>
      </c>
      <c r="J10" s="8">
        <f>COUNTIF(H10:H15,"是")</f>
        <v>3</v>
      </c>
    </row>
    <row r="11" ht="12.95" customHeight="1" spans="1:10">
      <c r="A11" s="6">
        <v>9</v>
      </c>
      <c r="B11" s="6"/>
      <c r="C11" s="6"/>
      <c r="D11" s="6" t="s">
        <v>32</v>
      </c>
      <c r="E11" s="6" t="s">
        <v>33</v>
      </c>
      <c r="F11" s="7">
        <v>64.5</v>
      </c>
      <c r="G11" s="8">
        <f t="shared" ref="G11:G15" si="3">RANK(F11,$F$10:$F$15)</f>
        <v>4</v>
      </c>
      <c r="H11" s="8" t="str">
        <f t="shared" ref="H11:H15" si="4">IF(G11&lt;4,"是","否")</f>
        <v>否</v>
      </c>
      <c r="I11" s="16"/>
      <c r="J11" s="8"/>
    </row>
    <row r="12" ht="12.95" customHeight="1" spans="1:10">
      <c r="A12" s="6">
        <v>10</v>
      </c>
      <c r="B12" s="6"/>
      <c r="C12" s="6"/>
      <c r="D12" s="6" t="s">
        <v>34</v>
      </c>
      <c r="E12" s="6" t="s">
        <v>35</v>
      </c>
      <c r="F12" s="7">
        <v>72</v>
      </c>
      <c r="G12" s="8">
        <f t="shared" si="3"/>
        <v>2</v>
      </c>
      <c r="H12" s="8" t="str">
        <f t="shared" si="4"/>
        <v>是</v>
      </c>
      <c r="I12" s="16"/>
      <c r="J12" s="8"/>
    </row>
    <row r="13" ht="12.95" customHeight="1" spans="1:10">
      <c r="A13" s="6">
        <v>11</v>
      </c>
      <c r="B13" s="6"/>
      <c r="C13" s="6"/>
      <c r="D13" s="6" t="s">
        <v>36</v>
      </c>
      <c r="E13" s="6" t="s">
        <v>37</v>
      </c>
      <c r="F13" s="7">
        <v>64.5</v>
      </c>
      <c r="G13" s="8">
        <f t="shared" si="3"/>
        <v>4</v>
      </c>
      <c r="H13" s="8" t="str">
        <f t="shared" si="4"/>
        <v>否</v>
      </c>
      <c r="I13" s="16"/>
      <c r="J13" s="8"/>
    </row>
    <row r="14" ht="12.95" customHeight="1" spans="1:10">
      <c r="A14" s="6">
        <v>12</v>
      </c>
      <c r="B14" s="6"/>
      <c r="C14" s="6"/>
      <c r="D14" s="6" t="s">
        <v>38</v>
      </c>
      <c r="E14" s="6" t="s">
        <v>39</v>
      </c>
      <c r="F14" s="7">
        <v>78.5</v>
      </c>
      <c r="G14" s="8">
        <f t="shared" si="3"/>
        <v>1</v>
      </c>
      <c r="H14" s="8" t="str">
        <f t="shared" si="4"/>
        <v>是</v>
      </c>
      <c r="I14" s="16"/>
      <c r="J14" s="8"/>
    </row>
    <row r="15" ht="12.95" customHeight="1" spans="1:10">
      <c r="A15" s="6">
        <v>13</v>
      </c>
      <c r="B15" s="6"/>
      <c r="C15" s="6"/>
      <c r="D15" s="6" t="s">
        <v>40</v>
      </c>
      <c r="E15" s="6" t="s">
        <v>41</v>
      </c>
      <c r="F15" s="7">
        <v>55.5</v>
      </c>
      <c r="G15" s="8">
        <f t="shared" si="3"/>
        <v>6</v>
      </c>
      <c r="H15" s="8" t="str">
        <f t="shared" si="4"/>
        <v>否</v>
      </c>
      <c r="I15" s="12"/>
      <c r="J15" s="8"/>
    </row>
    <row r="16" ht="12.95" customHeight="1" spans="1:10">
      <c r="A16" s="6">
        <v>14</v>
      </c>
      <c r="B16" s="6" t="s">
        <v>42</v>
      </c>
      <c r="C16" s="6" t="s">
        <v>43</v>
      </c>
      <c r="D16" s="6" t="s">
        <v>44</v>
      </c>
      <c r="E16" s="6" t="s">
        <v>45</v>
      </c>
      <c r="F16" s="7">
        <v>55.5</v>
      </c>
      <c r="G16" s="8">
        <f>RANK(F16,$F$16:$F$25)</f>
        <v>6</v>
      </c>
      <c r="H16" s="8" t="s">
        <v>46</v>
      </c>
      <c r="I16" s="15">
        <v>2</v>
      </c>
      <c r="J16" s="8">
        <f>COUNTIF(F16:H25,"是")</f>
        <v>4</v>
      </c>
    </row>
    <row r="17" ht="12.95" customHeight="1" spans="1:10">
      <c r="A17" s="6">
        <v>15</v>
      </c>
      <c r="B17" s="6"/>
      <c r="C17" s="6"/>
      <c r="D17" s="6" t="s">
        <v>47</v>
      </c>
      <c r="E17" s="6" t="s">
        <v>48</v>
      </c>
      <c r="F17" s="7" t="s">
        <v>19</v>
      </c>
      <c r="G17" s="7"/>
      <c r="H17" s="7"/>
      <c r="I17" s="16"/>
      <c r="J17" s="8"/>
    </row>
    <row r="18" ht="12.95" customHeight="1" spans="1:10">
      <c r="A18" s="6">
        <v>16</v>
      </c>
      <c r="B18" s="6"/>
      <c r="C18" s="6"/>
      <c r="D18" s="9" t="s">
        <v>49</v>
      </c>
      <c r="E18" s="6" t="s">
        <v>50</v>
      </c>
      <c r="F18" s="7">
        <v>30</v>
      </c>
      <c r="G18" s="8">
        <f t="shared" ref="G17:G25" si="5">RANK(F18,$F$16:$F$25)</f>
        <v>7</v>
      </c>
      <c r="H18" s="8" t="str">
        <f>IF(G18&lt;7,"是","否")</f>
        <v>否</v>
      </c>
      <c r="I18" s="16"/>
      <c r="J18" s="8"/>
    </row>
    <row r="19" ht="12.95" customHeight="1" spans="1:10">
      <c r="A19" s="6">
        <v>17</v>
      </c>
      <c r="B19" s="6"/>
      <c r="C19" s="6"/>
      <c r="D19" s="9" t="s">
        <v>51</v>
      </c>
      <c r="E19" s="6" t="s">
        <v>52</v>
      </c>
      <c r="F19" s="7">
        <v>57.5</v>
      </c>
      <c r="G19" s="8">
        <f t="shared" si="5"/>
        <v>5</v>
      </c>
      <c r="H19" s="8" t="s">
        <v>46</v>
      </c>
      <c r="I19" s="16"/>
      <c r="J19" s="8"/>
    </row>
    <row r="20" ht="12.95" customHeight="1" spans="1:10">
      <c r="A20" s="6">
        <v>18</v>
      </c>
      <c r="B20" s="6"/>
      <c r="C20" s="6"/>
      <c r="D20" s="9" t="s">
        <v>53</v>
      </c>
      <c r="E20" s="6" t="s">
        <v>54</v>
      </c>
      <c r="F20" s="7" t="s">
        <v>19</v>
      </c>
      <c r="G20" s="7"/>
      <c r="H20" s="7"/>
      <c r="I20" s="16"/>
      <c r="J20" s="8"/>
    </row>
    <row r="21" ht="12.95" customHeight="1" spans="1:10">
      <c r="A21" s="6">
        <v>19</v>
      </c>
      <c r="B21" s="6"/>
      <c r="C21" s="6"/>
      <c r="D21" s="9" t="s">
        <v>55</v>
      </c>
      <c r="E21" s="6" t="s">
        <v>56</v>
      </c>
      <c r="F21" s="7">
        <v>70</v>
      </c>
      <c r="G21" s="8">
        <f t="shared" si="5"/>
        <v>2</v>
      </c>
      <c r="H21" s="8" t="str">
        <f>IF(G21&lt;7,"是","否")</f>
        <v>是</v>
      </c>
      <c r="I21" s="16"/>
      <c r="J21" s="8"/>
    </row>
    <row r="22" ht="12.95" customHeight="1" spans="1:10">
      <c r="A22" s="6">
        <v>20</v>
      </c>
      <c r="B22" s="6"/>
      <c r="C22" s="6"/>
      <c r="D22" s="9" t="s">
        <v>57</v>
      </c>
      <c r="E22" s="6" t="s">
        <v>58</v>
      </c>
      <c r="F22" s="7">
        <v>70</v>
      </c>
      <c r="G22" s="8">
        <f t="shared" si="5"/>
        <v>2</v>
      </c>
      <c r="H22" s="8" t="str">
        <f t="shared" ref="H22:H24" si="6">IF(G22&lt;7,"是","否")</f>
        <v>是</v>
      </c>
      <c r="I22" s="16"/>
      <c r="J22" s="8"/>
    </row>
    <row r="23" ht="12.95" customHeight="1" spans="1:10">
      <c r="A23" s="6">
        <v>21</v>
      </c>
      <c r="B23" s="6"/>
      <c r="C23" s="6"/>
      <c r="D23" s="9" t="s">
        <v>59</v>
      </c>
      <c r="E23" s="6" t="s">
        <v>60</v>
      </c>
      <c r="F23" s="7">
        <v>62</v>
      </c>
      <c r="G23" s="8">
        <f t="shared" si="5"/>
        <v>4</v>
      </c>
      <c r="H23" s="8" t="str">
        <f t="shared" si="6"/>
        <v>是</v>
      </c>
      <c r="I23" s="16"/>
      <c r="J23" s="8"/>
    </row>
    <row r="24" ht="12.95" customHeight="1" spans="1:14">
      <c r="A24" s="6">
        <v>22</v>
      </c>
      <c r="B24" s="6"/>
      <c r="C24" s="6"/>
      <c r="D24" s="9" t="s">
        <v>61</v>
      </c>
      <c r="E24" s="6" t="s">
        <v>62</v>
      </c>
      <c r="F24" s="7">
        <v>74</v>
      </c>
      <c r="G24" s="8">
        <f t="shared" si="5"/>
        <v>1</v>
      </c>
      <c r="H24" s="8" t="str">
        <f t="shared" si="6"/>
        <v>是</v>
      </c>
      <c r="I24" s="16"/>
      <c r="J24" s="8"/>
      <c r="N24" s="2" t="s">
        <v>63</v>
      </c>
    </row>
    <row r="25" ht="12.95" customHeight="1" spans="1:10">
      <c r="A25" s="6">
        <v>23</v>
      </c>
      <c r="B25" s="6"/>
      <c r="C25" s="6"/>
      <c r="D25" s="9" t="s">
        <v>64</v>
      </c>
      <c r="E25" s="6" t="s">
        <v>65</v>
      </c>
      <c r="F25" s="7" t="s">
        <v>19</v>
      </c>
      <c r="G25" s="7"/>
      <c r="H25" s="7"/>
      <c r="I25" s="12"/>
      <c r="J25" s="8"/>
    </row>
    <row r="26" ht="12.95" customHeight="1" spans="1:10">
      <c r="A26" s="6">
        <v>24</v>
      </c>
      <c r="B26" s="6" t="s">
        <v>66</v>
      </c>
      <c r="C26" s="6" t="s">
        <v>67</v>
      </c>
      <c r="D26" s="6" t="s">
        <v>68</v>
      </c>
      <c r="E26" s="6" t="s">
        <v>69</v>
      </c>
      <c r="F26" s="7">
        <v>77</v>
      </c>
      <c r="G26" s="8">
        <f>RANK(F26,$F$26:$F$32)</f>
        <v>1</v>
      </c>
      <c r="H26" s="8" t="str">
        <f>IF(G26&lt;7,"是","否")</f>
        <v>是</v>
      </c>
      <c r="I26" s="8">
        <v>2</v>
      </c>
      <c r="J26" s="15">
        <f>COUNTIF(H26:H32,"是")</f>
        <v>3</v>
      </c>
    </row>
    <row r="27" ht="12.95" customHeight="1" spans="1:10">
      <c r="A27" s="6">
        <v>25</v>
      </c>
      <c r="B27" s="6"/>
      <c r="C27" s="6"/>
      <c r="D27" s="13" t="s">
        <v>70</v>
      </c>
      <c r="E27" s="6" t="s">
        <v>71</v>
      </c>
      <c r="F27" s="7" t="s">
        <v>19</v>
      </c>
      <c r="G27" s="7"/>
      <c r="H27" s="7"/>
      <c r="I27" s="8"/>
      <c r="J27" s="16"/>
    </row>
    <row r="28" ht="12.95" customHeight="1" spans="1:10">
      <c r="A28" s="6">
        <v>26</v>
      </c>
      <c r="B28" s="6"/>
      <c r="C28" s="6"/>
      <c r="D28" s="9" t="s">
        <v>72</v>
      </c>
      <c r="E28" s="6" t="s">
        <v>73</v>
      </c>
      <c r="F28" s="7">
        <v>50</v>
      </c>
      <c r="G28" s="8">
        <f t="shared" ref="G27:G32" si="7">RANK(F28,$F$26:$F$32)</f>
        <v>4</v>
      </c>
      <c r="H28" s="8" t="s">
        <v>46</v>
      </c>
      <c r="I28" s="8"/>
      <c r="J28" s="16"/>
    </row>
    <row r="29" ht="12.95" customHeight="1" spans="1:10">
      <c r="A29" s="6">
        <v>27</v>
      </c>
      <c r="B29" s="6"/>
      <c r="C29" s="6"/>
      <c r="D29" s="9" t="s">
        <v>74</v>
      </c>
      <c r="E29" s="6" t="s">
        <v>75</v>
      </c>
      <c r="F29" s="7">
        <v>68</v>
      </c>
      <c r="G29" s="8">
        <f t="shared" si="7"/>
        <v>2</v>
      </c>
      <c r="H29" s="8" t="str">
        <f t="shared" ref="H29:H30" si="8">IF(G29&lt;7,"是","否")</f>
        <v>是</v>
      </c>
      <c r="I29" s="8"/>
      <c r="J29" s="16"/>
    </row>
    <row r="30" ht="12.95" customHeight="1" spans="1:10">
      <c r="A30" s="6">
        <v>28</v>
      </c>
      <c r="B30" s="6"/>
      <c r="C30" s="6"/>
      <c r="D30" s="6" t="s">
        <v>76</v>
      </c>
      <c r="E30" s="6" t="s">
        <v>77</v>
      </c>
      <c r="F30" s="7">
        <v>67</v>
      </c>
      <c r="G30" s="8">
        <f t="shared" si="7"/>
        <v>3</v>
      </c>
      <c r="H30" s="8" t="str">
        <f t="shared" si="8"/>
        <v>是</v>
      </c>
      <c r="I30" s="8"/>
      <c r="J30" s="16"/>
    </row>
    <row r="31" ht="12.95" customHeight="1" spans="1:10">
      <c r="A31" s="6">
        <v>29</v>
      </c>
      <c r="B31" s="6"/>
      <c r="C31" s="6"/>
      <c r="D31" s="6" t="s">
        <v>78</v>
      </c>
      <c r="E31" s="6" t="s">
        <v>79</v>
      </c>
      <c r="F31" s="7">
        <v>49</v>
      </c>
      <c r="G31" s="8">
        <f t="shared" si="7"/>
        <v>5</v>
      </c>
      <c r="H31" s="8" t="s">
        <v>46</v>
      </c>
      <c r="I31" s="8"/>
      <c r="J31" s="16"/>
    </row>
    <row r="32" ht="12.95" customHeight="1" spans="1:10">
      <c r="A32" s="6">
        <v>30</v>
      </c>
      <c r="B32" s="6"/>
      <c r="C32" s="6"/>
      <c r="D32" s="6" t="s">
        <v>80</v>
      </c>
      <c r="E32" s="6" t="s">
        <v>81</v>
      </c>
      <c r="F32" s="7">
        <v>32</v>
      </c>
      <c r="G32" s="8">
        <f t="shared" si="7"/>
        <v>6</v>
      </c>
      <c r="H32" s="8" t="s">
        <v>46</v>
      </c>
      <c r="I32" s="8"/>
      <c r="J32" s="12"/>
    </row>
    <row r="33" ht="12.95" customHeight="1" spans="1:10">
      <c r="A33" s="6">
        <v>31</v>
      </c>
      <c r="B33" s="6" t="s">
        <v>82</v>
      </c>
      <c r="C33" s="13" t="s">
        <v>83</v>
      </c>
      <c r="D33" s="9" t="s">
        <v>84</v>
      </c>
      <c r="E33" s="6" t="s">
        <v>85</v>
      </c>
      <c r="F33" s="7">
        <v>37</v>
      </c>
      <c r="G33" s="8">
        <f>RANK(F33,$F$33:$F$41)</f>
        <v>8</v>
      </c>
      <c r="H33" s="8" t="str">
        <f>IF(G33&lt;4,"是","否")</f>
        <v>否</v>
      </c>
      <c r="I33" s="8">
        <v>1</v>
      </c>
      <c r="J33" s="8">
        <f>COUNTIF(H33:H41,"是")</f>
        <v>3</v>
      </c>
    </row>
    <row r="34" ht="12.95" customHeight="1" spans="1:10">
      <c r="A34" s="6">
        <v>32</v>
      </c>
      <c r="B34" s="6"/>
      <c r="C34" s="13"/>
      <c r="D34" s="9" t="s">
        <v>86</v>
      </c>
      <c r="E34" s="6" t="s">
        <v>87</v>
      </c>
      <c r="F34" s="7" t="s">
        <v>19</v>
      </c>
      <c r="G34" s="7"/>
      <c r="H34" s="7"/>
      <c r="I34" s="8"/>
      <c r="J34" s="8"/>
    </row>
    <row r="35" ht="12.95" customHeight="1" spans="1:10">
      <c r="A35" s="6">
        <v>33</v>
      </c>
      <c r="B35" s="6"/>
      <c r="C35" s="13"/>
      <c r="D35" s="9" t="s">
        <v>88</v>
      </c>
      <c r="E35" s="6" t="s">
        <v>89</v>
      </c>
      <c r="F35" s="7">
        <v>60</v>
      </c>
      <c r="G35" s="8">
        <f t="shared" ref="G34:G41" si="9">RANK(F35,$F$33:$F$41)</f>
        <v>5</v>
      </c>
      <c r="H35" s="8" t="str">
        <f>IF(G35&lt;4,"是","否")</f>
        <v>否</v>
      </c>
      <c r="I35" s="8"/>
      <c r="J35" s="8"/>
    </row>
    <row r="36" ht="12.95" customHeight="1" spans="1:10">
      <c r="A36" s="6">
        <v>34</v>
      </c>
      <c r="B36" s="6"/>
      <c r="C36" s="13"/>
      <c r="D36" s="9" t="s">
        <v>90</v>
      </c>
      <c r="E36" s="6" t="s">
        <v>91</v>
      </c>
      <c r="F36" s="7">
        <v>57</v>
      </c>
      <c r="G36" s="8">
        <f t="shared" si="9"/>
        <v>6</v>
      </c>
      <c r="H36" s="8" t="str">
        <f t="shared" ref="H36:H41" si="10">IF(G36&lt;4,"是","否")</f>
        <v>否</v>
      </c>
      <c r="I36" s="8"/>
      <c r="J36" s="8"/>
    </row>
    <row r="37" ht="12.95" customHeight="1" spans="1:10">
      <c r="A37" s="6">
        <v>35</v>
      </c>
      <c r="B37" s="6"/>
      <c r="C37" s="13"/>
      <c r="D37" s="9" t="s">
        <v>92</v>
      </c>
      <c r="E37" s="6" t="s">
        <v>93</v>
      </c>
      <c r="F37" s="7">
        <v>67</v>
      </c>
      <c r="G37" s="8">
        <f t="shared" si="9"/>
        <v>2</v>
      </c>
      <c r="H37" s="8" t="str">
        <f t="shared" si="10"/>
        <v>是</v>
      </c>
      <c r="I37" s="8"/>
      <c r="J37" s="8"/>
    </row>
    <row r="38" ht="12.95" customHeight="1" spans="1:10">
      <c r="A38" s="6">
        <v>36</v>
      </c>
      <c r="B38" s="6"/>
      <c r="C38" s="13"/>
      <c r="D38" s="9" t="s">
        <v>94</v>
      </c>
      <c r="E38" s="6" t="s">
        <v>95</v>
      </c>
      <c r="F38" s="7">
        <v>60.5</v>
      </c>
      <c r="G38" s="8">
        <f t="shared" si="9"/>
        <v>4</v>
      </c>
      <c r="H38" s="8" t="str">
        <f t="shared" si="10"/>
        <v>否</v>
      </c>
      <c r="I38" s="8"/>
      <c r="J38" s="8"/>
    </row>
    <row r="39" ht="12.95" customHeight="1" spans="1:10">
      <c r="A39" s="6">
        <v>37</v>
      </c>
      <c r="B39" s="6"/>
      <c r="C39" s="13"/>
      <c r="D39" s="9" t="s">
        <v>96</v>
      </c>
      <c r="E39" s="6" t="s">
        <v>97</v>
      </c>
      <c r="F39" s="7">
        <v>64.5</v>
      </c>
      <c r="G39" s="8">
        <f t="shared" si="9"/>
        <v>3</v>
      </c>
      <c r="H39" s="8" t="str">
        <f t="shared" si="10"/>
        <v>是</v>
      </c>
      <c r="I39" s="8"/>
      <c r="J39" s="8"/>
    </row>
    <row r="40" ht="12.95" customHeight="1" spans="1:10">
      <c r="A40" s="6">
        <v>38</v>
      </c>
      <c r="B40" s="6"/>
      <c r="C40" s="13"/>
      <c r="D40" s="9" t="s">
        <v>98</v>
      </c>
      <c r="E40" s="6" t="s">
        <v>99</v>
      </c>
      <c r="F40" s="7">
        <v>56</v>
      </c>
      <c r="G40" s="8">
        <f t="shared" si="9"/>
        <v>7</v>
      </c>
      <c r="H40" s="8" t="str">
        <f t="shared" si="10"/>
        <v>否</v>
      </c>
      <c r="I40" s="8"/>
      <c r="J40" s="8"/>
    </row>
    <row r="41" ht="12.95" customHeight="1" spans="1:10">
      <c r="A41" s="6">
        <v>39</v>
      </c>
      <c r="B41" s="6"/>
      <c r="C41" s="13"/>
      <c r="D41" s="9" t="s">
        <v>100</v>
      </c>
      <c r="E41" s="6" t="s">
        <v>101</v>
      </c>
      <c r="F41" s="7">
        <v>70</v>
      </c>
      <c r="G41" s="8">
        <f t="shared" si="9"/>
        <v>1</v>
      </c>
      <c r="H41" s="8" t="str">
        <f t="shared" si="10"/>
        <v>是</v>
      </c>
      <c r="I41" s="8"/>
      <c r="J41" s="8"/>
    </row>
    <row r="42" ht="12.95" customHeight="1" spans="1:10">
      <c r="A42" s="6">
        <v>40</v>
      </c>
      <c r="B42" s="6" t="s">
        <v>102</v>
      </c>
      <c r="C42" s="13" t="s">
        <v>103</v>
      </c>
      <c r="D42" s="13" t="s">
        <v>104</v>
      </c>
      <c r="E42" s="6" t="s">
        <v>105</v>
      </c>
      <c r="F42" s="7">
        <v>78.5</v>
      </c>
      <c r="G42" s="8">
        <f>RANK(F42,$F$42:$F$54)</f>
        <v>8</v>
      </c>
      <c r="H42" s="8" t="str">
        <f t="shared" ref="H42:H46" si="11">IF(G42&lt;13,"是","否")</f>
        <v>是</v>
      </c>
      <c r="I42" s="8">
        <v>4</v>
      </c>
      <c r="J42" s="8">
        <f>COUNTIF(H42:H54,"是")</f>
        <v>11</v>
      </c>
    </row>
    <row r="43" ht="12.95" customHeight="1" spans="1:10">
      <c r="A43" s="6">
        <v>41</v>
      </c>
      <c r="B43" s="6"/>
      <c r="C43" s="13"/>
      <c r="D43" s="13" t="s">
        <v>106</v>
      </c>
      <c r="E43" s="6" t="s">
        <v>107</v>
      </c>
      <c r="F43" s="7">
        <v>78.5</v>
      </c>
      <c r="G43" s="8">
        <f t="shared" ref="G43:G54" si="12">RANK(F43,$F$42:$F$54)</f>
        <v>8</v>
      </c>
      <c r="H43" s="8" t="str">
        <f t="shared" si="11"/>
        <v>是</v>
      </c>
      <c r="I43" s="8"/>
      <c r="J43" s="8"/>
    </row>
    <row r="44" ht="12.95" customHeight="1" spans="1:10">
      <c r="A44" s="6">
        <v>42</v>
      </c>
      <c r="B44" s="6"/>
      <c r="C44" s="13"/>
      <c r="D44" s="13" t="s">
        <v>108</v>
      </c>
      <c r="E44" s="6" t="s">
        <v>109</v>
      </c>
      <c r="F44" s="7" t="s">
        <v>19</v>
      </c>
      <c r="G44" s="7"/>
      <c r="H44" s="7"/>
      <c r="I44" s="8"/>
      <c r="J44" s="8"/>
    </row>
    <row r="45" ht="12.95" customHeight="1" spans="1:10">
      <c r="A45" s="6">
        <v>43</v>
      </c>
      <c r="B45" s="6"/>
      <c r="C45" s="13"/>
      <c r="D45" s="13" t="s">
        <v>110</v>
      </c>
      <c r="E45" s="6" t="s">
        <v>111</v>
      </c>
      <c r="F45" s="7">
        <v>74.5</v>
      </c>
      <c r="G45" s="8">
        <f t="shared" si="12"/>
        <v>10</v>
      </c>
      <c r="H45" s="8" t="str">
        <f t="shared" si="11"/>
        <v>是</v>
      </c>
      <c r="I45" s="8"/>
      <c r="J45" s="8"/>
    </row>
    <row r="46" ht="12.95" customHeight="1" spans="1:10">
      <c r="A46" s="6">
        <v>44</v>
      </c>
      <c r="B46" s="6"/>
      <c r="C46" s="13"/>
      <c r="D46" s="9" t="s">
        <v>112</v>
      </c>
      <c r="E46" s="6" t="s">
        <v>113</v>
      </c>
      <c r="F46" s="7">
        <v>86</v>
      </c>
      <c r="G46" s="8">
        <f t="shared" si="12"/>
        <v>2</v>
      </c>
      <c r="H46" s="8" t="str">
        <f t="shared" si="11"/>
        <v>是</v>
      </c>
      <c r="I46" s="8"/>
      <c r="J46" s="8"/>
    </row>
    <row r="47" ht="12.95" customHeight="1" spans="1:10">
      <c r="A47" s="6">
        <v>45</v>
      </c>
      <c r="B47" s="6"/>
      <c r="C47" s="13"/>
      <c r="D47" s="9" t="s">
        <v>114</v>
      </c>
      <c r="E47" s="6" t="s">
        <v>115</v>
      </c>
      <c r="F47" s="7" t="s">
        <v>19</v>
      </c>
      <c r="G47" s="7"/>
      <c r="H47" s="7"/>
      <c r="I47" s="8"/>
      <c r="J47" s="8"/>
    </row>
    <row r="48" ht="12.95" customHeight="1" spans="1:10">
      <c r="A48" s="6">
        <v>46</v>
      </c>
      <c r="B48" s="6"/>
      <c r="C48" s="13"/>
      <c r="D48" s="9" t="s">
        <v>116</v>
      </c>
      <c r="E48" s="6" t="s">
        <v>117</v>
      </c>
      <c r="F48" s="7">
        <v>87</v>
      </c>
      <c r="G48" s="8">
        <f t="shared" si="12"/>
        <v>1</v>
      </c>
      <c r="H48" s="8" t="str">
        <f>IF(G48&lt;13,"是","否")</f>
        <v>是</v>
      </c>
      <c r="I48" s="8"/>
      <c r="J48" s="8"/>
    </row>
    <row r="49" ht="12.95" customHeight="1" spans="1:10">
      <c r="A49" s="6">
        <v>47</v>
      </c>
      <c r="B49" s="6"/>
      <c r="C49" s="13"/>
      <c r="D49" s="6" t="s">
        <v>118</v>
      </c>
      <c r="E49" s="6" t="s">
        <v>119</v>
      </c>
      <c r="F49" s="7">
        <v>70</v>
      </c>
      <c r="G49" s="8">
        <f t="shared" si="12"/>
        <v>11</v>
      </c>
      <c r="H49" s="8" t="str">
        <f t="shared" ref="H49:H54" si="13">IF(G49&lt;13,"是","否")</f>
        <v>是</v>
      </c>
      <c r="I49" s="8"/>
      <c r="J49" s="8"/>
    </row>
    <row r="50" ht="12.95" customHeight="1" spans="1:10">
      <c r="A50" s="6">
        <v>48</v>
      </c>
      <c r="B50" s="6"/>
      <c r="C50" s="13"/>
      <c r="D50" s="6" t="s">
        <v>120</v>
      </c>
      <c r="E50" s="6" t="s">
        <v>121</v>
      </c>
      <c r="F50" s="7">
        <v>80.5</v>
      </c>
      <c r="G50" s="8">
        <f t="shared" si="12"/>
        <v>5</v>
      </c>
      <c r="H50" s="8" t="str">
        <f t="shared" si="13"/>
        <v>是</v>
      </c>
      <c r="I50" s="8"/>
      <c r="J50" s="8"/>
    </row>
    <row r="51" ht="12.95" customHeight="1" spans="1:10">
      <c r="A51" s="6">
        <v>49</v>
      </c>
      <c r="B51" s="6"/>
      <c r="C51" s="13"/>
      <c r="D51" s="6" t="s">
        <v>122</v>
      </c>
      <c r="E51" s="6" t="s">
        <v>123</v>
      </c>
      <c r="F51" s="7">
        <v>80.5</v>
      </c>
      <c r="G51" s="8">
        <f t="shared" si="12"/>
        <v>5</v>
      </c>
      <c r="H51" s="8" t="str">
        <f t="shared" si="13"/>
        <v>是</v>
      </c>
      <c r="I51" s="8"/>
      <c r="J51" s="8"/>
    </row>
    <row r="52" ht="12.95" customHeight="1" spans="1:10">
      <c r="A52" s="6">
        <v>50</v>
      </c>
      <c r="B52" s="6"/>
      <c r="C52" s="13"/>
      <c r="D52" s="6" t="s">
        <v>124</v>
      </c>
      <c r="E52" s="6" t="s">
        <v>125</v>
      </c>
      <c r="F52" s="7">
        <v>81.5</v>
      </c>
      <c r="G52" s="8">
        <f t="shared" si="12"/>
        <v>4</v>
      </c>
      <c r="H52" s="8" t="str">
        <f t="shared" si="13"/>
        <v>是</v>
      </c>
      <c r="I52" s="8"/>
      <c r="J52" s="8"/>
    </row>
    <row r="53" ht="12.95" customHeight="1" spans="1:10">
      <c r="A53" s="6">
        <v>51</v>
      </c>
      <c r="B53" s="6"/>
      <c r="C53" s="13"/>
      <c r="D53" s="6" t="s">
        <v>126</v>
      </c>
      <c r="E53" s="6" t="s">
        <v>127</v>
      </c>
      <c r="F53" s="7">
        <v>83</v>
      </c>
      <c r="G53" s="8">
        <f t="shared" si="12"/>
        <v>3</v>
      </c>
      <c r="H53" s="8" t="str">
        <f t="shared" si="13"/>
        <v>是</v>
      </c>
      <c r="I53" s="8"/>
      <c r="J53" s="8"/>
    </row>
    <row r="54" ht="12.95" customHeight="1" spans="1:10">
      <c r="A54" s="6">
        <v>52</v>
      </c>
      <c r="B54" s="6"/>
      <c r="C54" s="13"/>
      <c r="D54" s="6" t="s">
        <v>128</v>
      </c>
      <c r="E54" s="6" t="s">
        <v>129</v>
      </c>
      <c r="F54" s="7">
        <v>80</v>
      </c>
      <c r="G54" s="8">
        <f t="shared" si="12"/>
        <v>7</v>
      </c>
      <c r="H54" s="8" t="str">
        <f t="shared" si="13"/>
        <v>是</v>
      </c>
      <c r="I54" s="8"/>
      <c r="J54" s="8"/>
    </row>
    <row r="55" ht="12.95" customHeight="1" spans="1:10">
      <c r="A55" s="6">
        <v>53</v>
      </c>
      <c r="B55" s="6" t="s">
        <v>130</v>
      </c>
      <c r="C55" s="13" t="s">
        <v>131</v>
      </c>
      <c r="D55" s="13" t="s">
        <v>132</v>
      </c>
      <c r="E55" s="6" t="s">
        <v>133</v>
      </c>
      <c r="F55" s="7">
        <v>71</v>
      </c>
      <c r="G55" s="8">
        <f>RANK(F55,$F$55:$F$78)</f>
        <v>12</v>
      </c>
      <c r="H55" s="8" t="str">
        <f>IF(G55&lt;16,"是","否")</f>
        <v>是</v>
      </c>
      <c r="I55" s="8">
        <v>5</v>
      </c>
      <c r="J55" s="15">
        <f>COUNTIF(H55:H78,"是")</f>
        <v>15</v>
      </c>
    </row>
    <row r="56" ht="12.95" customHeight="1" spans="1:10">
      <c r="A56" s="6">
        <v>54</v>
      </c>
      <c r="B56" s="6"/>
      <c r="C56" s="13"/>
      <c r="D56" s="13" t="s">
        <v>134</v>
      </c>
      <c r="E56" s="6" t="s">
        <v>135</v>
      </c>
      <c r="F56" s="7">
        <v>78.5</v>
      </c>
      <c r="G56" s="8">
        <f t="shared" ref="G56:G78" si="14">RANK(F56,$F$55:$F$78)</f>
        <v>4</v>
      </c>
      <c r="H56" s="8" t="str">
        <f t="shared" ref="H56:H78" si="15">IF(G56&lt;16,"是","否")</f>
        <v>是</v>
      </c>
      <c r="I56" s="8"/>
      <c r="J56" s="16"/>
    </row>
    <row r="57" ht="12.95" customHeight="1" spans="1:10">
      <c r="A57" s="6">
        <v>55</v>
      </c>
      <c r="B57" s="6"/>
      <c r="C57" s="13"/>
      <c r="D57" s="13" t="s">
        <v>136</v>
      </c>
      <c r="E57" s="6" t="s">
        <v>137</v>
      </c>
      <c r="F57" s="7">
        <v>87</v>
      </c>
      <c r="G57" s="8">
        <f t="shared" si="14"/>
        <v>1</v>
      </c>
      <c r="H57" s="8" t="str">
        <f t="shared" si="15"/>
        <v>是</v>
      </c>
      <c r="I57" s="8"/>
      <c r="J57" s="16"/>
    </row>
    <row r="58" ht="12.95" customHeight="1" spans="1:10">
      <c r="A58" s="6">
        <v>56</v>
      </c>
      <c r="B58" s="6"/>
      <c r="C58" s="13"/>
      <c r="D58" s="13" t="s">
        <v>138</v>
      </c>
      <c r="E58" s="6" t="s">
        <v>139</v>
      </c>
      <c r="F58" s="7">
        <v>68</v>
      </c>
      <c r="G58" s="8">
        <f t="shared" si="14"/>
        <v>16</v>
      </c>
      <c r="H58" s="8" t="str">
        <f t="shared" si="15"/>
        <v>否</v>
      </c>
      <c r="I58" s="8"/>
      <c r="J58" s="16"/>
    </row>
    <row r="59" ht="12.95" customHeight="1" spans="1:10">
      <c r="A59" s="6">
        <v>57</v>
      </c>
      <c r="B59" s="6"/>
      <c r="C59" s="13"/>
      <c r="D59" s="13" t="s">
        <v>140</v>
      </c>
      <c r="E59" s="6" t="s">
        <v>141</v>
      </c>
      <c r="F59" s="7">
        <v>83.5</v>
      </c>
      <c r="G59" s="8">
        <f t="shared" si="14"/>
        <v>2</v>
      </c>
      <c r="H59" s="8" t="str">
        <f t="shared" si="15"/>
        <v>是</v>
      </c>
      <c r="I59" s="8"/>
      <c r="J59" s="16"/>
    </row>
    <row r="60" ht="12.95" customHeight="1" spans="1:10">
      <c r="A60" s="6">
        <v>58</v>
      </c>
      <c r="B60" s="6"/>
      <c r="C60" s="13"/>
      <c r="D60" s="13" t="s">
        <v>142</v>
      </c>
      <c r="E60" s="6" t="s">
        <v>143</v>
      </c>
      <c r="F60" s="7">
        <v>73.5</v>
      </c>
      <c r="G60" s="8">
        <f t="shared" si="14"/>
        <v>5</v>
      </c>
      <c r="H60" s="8" t="str">
        <f t="shared" si="15"/>
        <v>是</v>
      </c>
      <c r="I60" s="8"/>
      <c r="J60" s="16"/>
    </row>
    <row r="61" ht="12.95" customHeight="1" spans="1:10">
      <c r="A61" s="6">
        <v>59</v>
      </c>
      <c r="B61" s="6"/>
      <c r="C61" s="13"/>
      <c r="D61" s="13" t="s">
        <v>144</v>
      </c>
      <c r="E61" s="6" t="s">
        <v>145</v>
      </c>
      <c r="F61" s="7">
        <v>72</v>
      </c>
      <c r="G61" s="8">
        <f t="shared" si="14"/>
        <v>8</v>
      </c>
      <c r="H61" s="8" t="str">
        <f t="shared" si="15"/>
        <v>是</v>
      </c>
      <c r="I61" s="8"/>
      <c r="J61" s="16"/>
    </row>
    <row r="62" ht="12.95" customHeight="1" spans="1:10">
      <c r="A62" s="6">
        <v>60</v>
      </c>
      <c r="B62" s="6"/>
      <c r="C62" s="13"/>
      <c r="D62" s="13" t="s">
        <v>146</v>
      </c>
      <c r="E62" s="6" t="s">
        <v>147</v>
      </c>
      <c r="F62" s="7">
        <v>61</v>
      </c>
      <c r="G62" s="8">
        <f t="shared" si="14"/>
        <v>22</v>
      </c>
      <c r="H62" s="8" t="str">
        <f t="shared" si="15"/>
        <v>否</v>
      </c>
      <c r="I62" s="8"/>
      <c r="J62" s="16"/>
    </row>
    <row r="63" ht="12.95" customHeight="1" spans="1:10">
      <c r="A63" s="6">
        <v>61</v>
      </c>
      <c r="B63" s="6"/>
      <c r="C63" s="13"/>
      <c r="D63" s="13" t="s">
        <v>148</v>
      </c>
      <c r="E63" s="6" t="s">
        <v>149</v>
      </c>
      <c r="F63" s="7">
        <v>72</v>
      </c>
      <c r="G63" s="8">
        <f t="shared" si="14"/>
        <v>8</v>
      </c>
      <c r="H63" s="8" t="str">
        <f t="shared" si="15"/>
        <v>是</v>
      </c>
      <c r="I63" s="8"/>
      <c r="J63" s="16"/>
    </row>
    <row r="64" ht="12.95" customHeight="1" spans="1:10">
      <c r="A64" s="6">
        <v>62</v>
      </c>
      <c r="B64" s="6"/>
      <c r="C64" s="13"/>
      <c r="D64" s="13" t="s">
        <v>150</v>
      </c>
      <c r="E64" s="6" t="s">
        <v>151</v>
      </c>
      <c r="F64" s="7" t="s">
        <v>19</v>
      </c>
      <c r="G64" s="7"/>
      <c r="H64" s="7"/>
      <c r="I64" s="8"/>
      <c r="J64" s="16"/>
    </row>
    <row r="65" ht="12.95" customHeight="1" spans="1:10">
      <c r="A65" s="6">
        <v>63</v>
      </c>
      <c r="B65" s="6"/>
      <c r="C65" s="13"/>
      <c r="D65" s="9" t="s">
        <v>152</v>
      </c>
      <c r="E65" s="6" t="s">
        <v>153</v>
      </c>
      <c r="F65" s="7">
        <v>70</v>
      </c>
      <c r="G65" s="8">
        <f t="shared" si="14"/>
        <v>13</v>
      </c>
      <c r="H65" s="8" t="str">
        <f t="shared" si="15"/>
        <v>是</v>
      </c>
      <c r="I65" s="8"/>
      <c r="J65" s="16"/>
    </row>
    <row r="66" ht="12.95" customHeight="1" spans="1:10">
      <c r="A66" s="6">
        <v>64</v>
      </c>
      <c r="B66" s="6"/>
      <c r="C66" s="13"/>
      <c r="D66" s="9" t="s">
        <v>154</v>
      </c>
      <c r="E66" s="6" t="s">
        <v>155</v>
      </c>
      <c r="F66" s="7">
        <v>64.5</v>
      </c>
      <c r="G66" s="8">
        <f t="shared" si="14"/>
        <v>20</v>
      </c>
      <c r="H66" s="8" t="str">
        <f t="shared" si="15"/>
        <v>否</v>
      </c>
      <c r="I66" s="8"/>
      <c r="J66" s="16"/>
    </row>
    <row r="67" ht="12.95" customHeight="1" spans="1:10">
      <c r="A67" s="6">
        <v>65</v>
      </c>
      <c r="B67" s="6"/>
      <c r="C67" s="13"/>
      <c r="D67" s="9" t="s">
        <v>156</v>
      </c>
      <c r="E67" s="6" t="s">
        <v>157</v>
      </c>
      <c r="F67" s="7">
        <v>69</v>
      </c>
      <c r="G67" s="8">
        <f t="shared" si="14"/>
        <v>15</v>
      </c>
      <c r="H67" s="8" t="str">
        <f t="shared" si="15"/>
        <v>是</v>
      </c>
      <c r="I67" s="8"/>
      <c r="J67" s="16"/>
    </row>
    <row r="68" ht="12.95" customHeight="1" spans="1:10">
      <c r="A68" s="6">
        <v>66</v>
      </c>
      <c r="B68" s="6"/>
      <c r="C68" s="13"/>
      <c r="D68" s="9" t="s">
        <v>158</v>
      </c>
      <c r="E68" s="6" t="s">
        <v>159</v>
      </c>
      <c r="F68" s="7">
        <v>83</v>
      </c>
      <c r="G68" s="8">
        <f t="shared" si="14"/>
        <v>3</v>
      </c>
      <c r="H68" s="8" t="str">
        <f t="shared" si="15"/>
        <v>是</v>
      </c>
      <c r="I68" s="8"/>
      <c r="J68" s="16"/>
    </row>
    <row r="69" ht="12.95" customHeight="1" spans="1:10">
      <c r="A69" s="6">
        <v>67</v>
      </c>
      <c r="B69" s="6"/>
      <c r="C69" s="13"/>
      <c r="D69" s="9" t="s">
        <v>160</v>
      </c>
      <c r="E69" s="6" t="s">
        <v>161</v>
      </c>
      <c r="F69" s="7">
        <v>72</v>
      </c>
      <c r="G69" s="8">
        <f t="shared" si="14"/>
        <v>8</v>
      </c>
      <c r="H69" s="8" t="str">
        <f t="shared" si="15"/>
        <v>是</v>
      </c>
      <c r="I69" s="8"/>
      <c r="J69" s="16"/>
    </row>
    <row r="70" ht="12.95" customHeight="1" spans="1:10">
      <c r="A70" s="6">
        <v>68</v>
      </c>
      <c r="B70" s="6"/>
      <c r="C70" s="13"/>
      <c r="D70" s="9" t="s">
        <v>162</v>
      </c>
      <c r="E70" s="6" t="s">
        <v>163</v>
      </c>
      <c r="F70" s="7">
        <v>72</v>
      </c>
      <c r="G70" s="8">
        <f t="shared" si="14"/>
        <v>8</v>
      </c>
      <c r="H70" s="8" t="str">
        <f t="shared" si="15"/>
        <v>是</v>
      </c>
      <c r="I70" s="8"/>
      <c r="J70" s="16"/>
    </row>
    <row r="71" ht="12.95" customHeight="1" spans="1:10">
      <c r="A71" s="6">
        <v>69</v>
      </c>
      <c r="B71" s="6"/>
      <c r="C71" s="13"/>
      <c r="D71" s="9" t="s">
        <v>164</v>
      </c>
      <c r="E71" s="6" t="s">
        <v>165</v>
      </c>
      <c r="F71" s="7">
        <v>65</v>
      </c>
      <c r="G71" s="8">
        <f t="shared" si="14"/>
        <v>18</v>
      </c>
      <c r="H71" s="8" t="str">
        <f t="shared" si="15"/>
        <v>否</v>
      </c>
      <c r="I71" s="8"/>
      <c r="J71" s="16"/>
    </row>
    <row r="72" ht="12.95" customHeight="1" spans="1:10">
      <c r="A72" s="6">
        <v>70</v>
      </c>
      <c r="B72" s="6"/>
      <c r="C72" s="13"/>
      <c r="D72" s="9" t="s">
        <v>166</v>
      </c>
      <c r="E72" s="6" t="s">
        <v>167</v>
      </c>
      <c r="F72" s="7">
        <v>73</v>
      </c>
      <c r="G72" s="8">
        <f t="shared" si="14"/>
        <v>7</v>
      </c>
      <c r="H72" s="8" t="str">
        <f t="shared" si="15"/>
        <v>是</v>
      </c>
      <c r="I72" s="8"/>
      <c r="J72" s="16"/>
    </row>
    <row r="73" ht="12.95" customHeight="1" spans="1:10">
      <c r="A73" s="6">
        <v>71</v>
      </c>
      <c r="B73" s="6"/>
      <c r="C73" s="13"/>
      <c r="D73" s="9" t="s">
        <v>168</v>
      </c>
      <c r="E73" s="6" t="s">
        <v>169</v>
      </c>
      <c r="F73" s="7">
        <v>57</v>
      </c>
      <c r="G73" s="8">
        <f t="shared" si="14"/>
        <v>23</v>
      </c>
      <c r="H73" s="8" t="str">
        <f t="shared" si="15"/>
        <v>否</v>
      </c>
      <c r="I73" s="8"/>
      <c r="J73" s="16"/>
    </row>
    <row r="74" ht="12.95" customHeight="1" spans="1:10">
      <c r="A74" s="6">
        <v>72</v>
      </c>
      <c r="B74" s="6"/>
      <c r="C74" s="13"/>
      <c r="D74" s="9" t="s">
        <v>170</v>
      </c>
      <c r="E74" s="6" t="s">
        <v>171</v>
      </c>
      <c r="F74" s="7">
        <v>73.5</v>
      </c>
      <c r="G74" s="8">
        <f t="shared" si="14"/>
        <v>5</v>
      </c>
      <c r="H74" s="8" t="str">
        <f t="shared" si="15"/>
        <v>是</v>
      </c>
      <c r="I74" s="8"/>
      <c r="J74" s="16"/>
    </row>
    <row r="75" ht="12.95" customHeight="1" spans="1:10">
      <c r="A75" s="6">
        <v>73</v>
      </c>
      <c r="B75" s="6"/>
      <c r="C75" s="13"/>
      <c r="D75" s="9" t="s">
        <v>172</v>
      </c>
      <c r="E75" s="6" t="s">
        <v>173</v>
      </c>
      <c r="F75" s="7">
        <v>66.5</v>
      </c>
      <c r="G75" s="8">
        <f t="shared" si="14"/>
        <v>17</v>
      </c>
      <c r="H75" s="8" t="str">
        <f t="shared" si="15"/>
        <v>否</v>
      </c>
      <c r="I75" s="8"/>
      <c r="J75" s="16"/>
    </row>
    <row r="76" ht="12.95" customHeight="1" spans="1:10">
      <c r="A76" s="6">
        <v>74</v>
      </c>
      <c r="B76" s="6"/>
      <c r="C76" s="13"/>
      <c r="D76" s="9" t="s">
        <v>174</v>
      </c>
      <c r="E76" s="6" t="s">
        <v>175</v>
      </c>
      <c r="F76" s="7">
        <v>65</v>
      </c>
      <c r="G76" s="8">
        <f t="shared" si="14"/>
        <v>18</v>
      </c>
      <c r="H76" s="8" t="str">
        <f t="shared" si="15"/>
        <v>否</v>
      </c>
      <c r="I76" s="8"/>
      <c r="J76" s="16"/>
    </row>
    <row r="77" ht="12.95" customHeight="1" spans="1:10">
      <c r="A77" s="6">
        <v>75</v>
      </c>
      <c r="B77" s="6"/>
      <c r="C77" s="13"/>
      <c r="D77" s="9" t="s">
        <v>176</v>
      </c>
      <c r="E77" s="6" t="s">
        <v>177</v>
      </c>
      <c r="F77" s="7">
        <v>70</v>
      </c>
      <c r="G77" s="8">
        <f t="shared" si="14"/>
        <v>13</v>
      </c>
      <c r="H77" s="8" t="str">
        <f t="shared" si="15"/>
        <v>是</v>
      </c>
      <c r="I77" s="8"/>
      <c r="J77" s="16"/>
    </row>
    <row r="78" ht="12.95" customHeight="1" spans="1:10">
      <c r="A78" s="6">
        <v>76</v>
      </c>
      <c r="B78" s="6"/>
      <c r="C78" s="13"/>
      <c r="D78" s="9" t="s">
        <v>178</v>
      </c>
      <c r="E78" s="6" t="s">
        <v>179</v>
      </c>
      <c r="F78" s="7">
        <v>64.5</v>
      </c>
      <c r="G78" s="8">
        <f t="shared" si="14"/>
        <v>20</v>
      </c>
      <c r="H78" s="8" t="str">
        <f t="shared" si="15"/>
        <v>否</v>
      </c>
      <c r="I78" s="8"/>
      <c r="J78" s="12"/>
    </row>
    <row r="79" ht="12.95" customHeight="1" spans="1:10">
      <c r="A79" s="6">
        <v>77</v>
      </c>
      <c r="B79" s="6" t="s">
        <v>180</v>
      </c>
      <c r="C79" s="13" t="s">
        <v>181</v>
      </c>
      <c r="D79" s="13" t="s">
        <v>182</v>
      </c>
      <c r="E79" s="6" t="s">
        <v>183</v>
      </c>
      <c r="F79" s="7">
        <v>65.5</v>
      </c>
      <c r="G79" s="8">
        <f>RANK(F79,$F$79:$F$86)</f>
        <v>4</v>
      </c>
      <c r="H79" s="8" t="str">
        <f>IF(G79&lt;4,"是","否")</f>
        <v>否</v>
      </c>
      <c r="I79" s="8">
        <v>1</v>
      </c>
      <c r="J79" s="8">
        <f>COUNTIF(H79:H86,"是")</f>
        <v>3</v>
      </c>
    </row>
    <row r="80" ht="12.95" customHeight="1" spans="1:10">
      <c r="A80" s="6">
        <v>78</v>
      </c>
      <c r="B80" s="6"/>
      <c r="C80" s="13"/>
      <c r="D80" s="13" t="s">
        <v>184</v>
      </c>
      <c r="E80" s="6" t="s">
        <v>185</v>
      </c>
      <c r="F80" s="7" t="s">
        <v>19</v>
      </c>
      <c r="G80" s="7"/>
      <c r="H80" s="7"/>
      <c r="I80" s="8"/>
      <c r="J80" s="8"/>
    </row>
    <row r="81" ht="12.95" customHeight="1" spans="1:10">
      <c r="A81" s="6">
        <v>79</v>
      </c>
      <c r="B81" s="6"/>
      <c r="C81" s="13"/>
      <c r="D81" s="13" t="s">
        <v>186</v>
      </c>
      <c r="E81" s="6" t="s">
        <v>187</v>
      </c>
      <c r="F81" s="7">
        <v>60</v>
      </c>
      <c r="G81" s="8">
        <f t="shared" ref="G80:G86" si="16">RANK(F81,$F$79:$F$86)</f>
        <v>6</v>
      </c>
      <c r="H81" s="8" t="str">
        <f>IF(G81&lt;4,"是","否")</f>
        <v>否</v>
      </c>
      <c r="I81" s="8"/>
      <c r="J81" s="8"/>
    </row>
    <row r="82" ht="12.95" customHeight="1" spans="1:10">
      <c r="A82" s="6">
        <v>80</v>
      </c>
      <c r="B82" s="6"/>
      <c r="C82" s="13"/>
      <c r="D82" s="13" t="s">
        <v>188</v>
      </c>
      <c r="E82" s="6" t="s">
        <v>189</v>
      </c>
      <c r="F82" s="7">
        <v>66.5</v>
      </c>
      <c r="G82" s="8">
        <f t="shared" si="16"/>
        <v>3</v>
      </c>
      <c r="H82" s="8" t="str">
        <f t="shared" ref="H82:H87" si="17">IF(G82&lt;4,"是","否")</f>
        <v>是</v>
      </c>
      <c r="I82" s="8"/>
      <c r="J82" s="8"/>
    </row>
    <row r="83" ht="12.95" customHeight="1" spans="1:10">
      <c r="A83" s="6">
        <v>81</v>
      </c>
      <c r="B83" s="6"/>
      <c r="C83" s="13"/>
      <c r="D83" s="9" t="s">
        <v>190</v>
      </c>
      <c r="E83" s="6" t="s">
        <v>191</v>
      </c>
      <c r="F83" s="7">
        <v>56</v>
      </c>
      <c r="G83" s="8">
        <f t="shared" si="16"/>
        <v>7</v>
      </c>
      <c r="H83" s="8" t="str">
        <f t="shared" si="17"/>
        <v>否</v>
      </c>
      <c r="I83" s="8"/>
      <c r="J83" s="8"/>
    </row>
    <row r="84" ht="12.95" customHeight="1" spans="1:10">
      <c r="A84" s="6">
        <v>82</v>
      </c>
      <c r="B84" s="6"/>
      <c r="C84" s="13"/>
      <c r="D84" s="9" t="s">
        <v>192</v>
      </c>
      <c r="E84" s="6" t="s">
        <v>193</v>
      </c>
      <c r="F84" s="7">
        <v>68.5</v>
      </c>
      <c r="G84" s="8">
        <f t="shared" si="16"/>
        <v>1</v>
      </c>
      <c r="H84" s="8" t="str">
        <f t="shared" si="17"/>
        <v>是</v>
      </c>
      <c r="I84" s="8"/>
      <c r="J84" s="8"/>
    </row>
    <row r="85" ht="12.95" customHeight="1" spans="1:10">
      <c r="A85" s="6">
        <v>83</v>
      </c>
      <c r="B85" s="6"/>
      <c r="C85" s="13"/>
      <c r="D85" s="9" t="s">
        <v>194</v>
      </c>
      <c r="E85" s="6" t="s">
        <v>195</v>
      </c>
      <c r="F85" s="7">
        <v>61</v>
      </c>
      <c r="G85" s="8">
        <f t="shared" si="16"/>
        <v>5</v>
      </c>
      <c r="H85" s="8" t="str">
        <f t="shared" si="17"/>
        <v>否</v>
      </c>
      <c r="I85" s="8"/>
      <c r="J85" s="8"/>
    </row>
    <row r="86" ht="12.95" customHeight="1" spans="1:10">
      <c r="A86" s="6">
        <v>84</v>
      </c>
      <c r="B86" s="6"/>
      <c r="C86" s="13"/>
      <c r="D86" s="9" t="s">
        <v>196</v>
      </c>
      <c r="E86" s="6" t="s">
        <v>197</v>
      </c>
      <c r="F86" s="7">
        <v>67</v>
      </c>
      <c r="G86" s="8">
        <f t="shared" si="16"/>
        <v>2</v>
      </c>
      <c r="H86" s="8" t="str">
        <f t="shared" si="17"/>
        <v>是</v>
      </c>
      <c r="I86" s="8"/>
      <c r="J86" s="8"/>
    </row>
    <row r="87" ht="12.95" customHeight="1" spans="1:10">
      <c r="A87" s="6">
        <v>85</v>
      </c>
      <c r="B87" s="6" t="s">
        <v>198</v>
      </c>
      <c r="C87" s="13" t="s">
        <v>199</v>
      </c>
      <c r="D87" s="13" t="s">
        <v>200</v>
      </c>
      <c r="E87" s="6" t="s">
        <v>201</v>
      </c>
      <c r="F87" s="7">
        <v>72</v>
      </c>
      <c r="G87" s="8">
        <f>RANK(F87,$F$87:$F$98)</f>
        <v>6</v>
      </c>
      <c r="H87" s="8" t="str">
        <f t="shared" si="17"/>
        <v>否</v>
      </c>
      <c r="I87" s="8">
        <v>1</v>
      </c>
      <c r="J87" s="8">
        <f>COUNTIF(H87:H98,"是")</f>
        <v>3</v>
      </c>
    </row>
    <row r="88" ht="12.95" customHeight="1" spans="1:10">
      <c r="A88" s="6">
        <v>86</v>
      </c>
      <c r="B88" s="6"/>
      <c r="C88" s="13"/>
      <c r="D88" s="13" t="s">
        <v>202</v>
      </c>
      <c r="E88" s="6" t="s">
        <v>203</v>
      </c>
      <c r="F88" s="7">
        <v>66.5</v>
      </c>
      <c r="G88" s="8">
        <f t="shared" ref="G88:G98" si="18">RANK(F88,$F$87:$F$98)</f>
        <v>8</v>
      </c>
      <c r="H88" s="8" t="str">
        <f t="shared" ref="H88:H99" si="19">IF(G88&lt;4,"是","否")</f>
        <v>否</v>
      </c>
      <c r="I88" s="8"/>
      <c r="J88" s="8"/>
    </row>
    <row r="89" ht="12.95" customHeight="1" spans="1:10">
      <c r="A89" s="6">
        <v>87</v>
      </c>
      <c r="B89" s="6"/>
      <c r="C89" s="13"/>
      <c r="D89" s="13" t="s">
        <v>204</v>
      </c>
      <c r="E89" s="6" t="s">
        <v>205</v>
      </c>
      <c r="F89" s="7">
        <v>75</v>
      </c>
      <c r="G89" s="8">
        <f t="shared" si="18"/>
        <v>5</v>
      </c>
      <c r="H89" s="8" t="str">
        <f t="shared" si="19"/>
        <v>否</v>
      </c>
      <c r="I89" s="8"/>
      <c r="J89" s="8"/>
    </row>
    <row r="90" ht="12.95" customHeight="1" spans="1:10">
      <c r="A90" s="6">
        <v>88</v>
      </c>
      <c r="B90" s="6"/>
      <c r="C90" s="13"/>
      <c r="D90" s="13" t="s">
        <v>206</v>
      </c>
      <c r="E90" s="6" t="s">
        <v>207</v>
      </c>
      <c r="F90" s="7">
        <v>78</v>
      </c>
      <c r="G90" s="8">
        <f t="shared" si="18"/>
        <v>4</v>
      </c>
      <c r="H90" s="8" t="str">
        <f t="shared" si="19"/>
        <v>否</v>
      </c>
      <c r="I90" s="8"/>
      <c r="J90" s="8"/>
    </row>
    <row r="91" ht="12.95" customHeight="1" spans="1:10">
      <c r="A91" s="6">
        <v>89</v>
      </c>
      <c r="B91" s="6"/>
      <c r="C91" s="13"/>
      <c r="D91" s="13" t="s">
        <v>208</v>
      </c>
      <c r="E91" s="6" t="s">
        <v>209</v>
      </c>
      <c r="F91" s="7">
        <v>79</v>
      </c>
      <c r="G91" s="8">
        <f t="shared" si="18"/>
        <v>2</v>
      </c>
      <c r="H91" s="8" t="str">
        <f t="shared" si="19"/>
        <v>是</v>
      </c>
      <c r="I91" s="8"/>
      <c r="J91" s="8"/>
    </row>
    <row r="92" ht="12.95" customHeight="1" spans="1:10">
      <c r="A92" s="6">
        <v>90</v>
      </c>
      <c r="B92" s="6"/>
      <c r="C92" s="13"/>
      <c r="D92" s="13" t="s">
        <v>210</v>
      </c>
      <c r="E92" s="6" t="s">
        <v>211</v>
      </c>
      <c r="F92" s="7">
        <v>80.5</v>
      </c>
      <c r="G92" s="8">
        <f t="shared" si="18"/>
        <v>1</v>
      </c>
      <c r="H92" s="8" t="str">
        <f t="shared" si="19"/>
        <v>是</v>
      </c>
      <c r="I92" s="8"/>
      <c r="J92" s="8"/>
    </row>
    <row r="93" ht="12.95" customHeight="1" spans="1:10">
      <c r="A93" s="6">
        <v>91</v>
      </c>
      <c r="B93" s="6"/>
      <c r="C93" s="13"/>
      <c r="D93" s="13" t="s">
        <v>212</v>
      </c>
      <c r="E93" s="6" t="s">
        <v>213</v>
      </c>
      <c r="F93" s="7">
        <v>56</v>
      </c>
      <c r="G93" s="8">
        <f t="shared" si="18"/>
        <v>11</v>
      </c>
      <c r="H93" s="8" t="str">
        <f t="shared" si="19"/>
        <v>否</v>
      </c>
      <c r="I93" s="8"/>
      <c r="J93" s="8"/>
    </row>
    <row r="94" ht="12.95" customHeight="1" spans="1:10">
      <c r="A94" s="6">
        <v>92</v>
      </c>
      <c r="B94" s="6"/>
      <c r="C94" s="13"/>
      <c r="D94" s="13" t="s">
        <v>214</v>
      </c>
      <c r="E94" s="6" t="s">
        <v>215</v>
      </c>
      <c r="F94" s="7">
        <v>68</v>
      </c>
      <c r="G94" s="8">
        <f t="shared" si="18"/>
        <v>7</v>
      </c>
      <c r="H94" s="8" t="str">
        <f t="shared" si="19"/>
        <v>否</v>
      </c>
      <c r="I94" s="8"/>
      <c r="J94" s="8"/>
    </row>
    <row r="95" ht="12.95" customHeight="1" spans="1:10">
      <c r="A95" s="6">
        <v>93</v>
      </c>
      <c r="B95" s="6"/>
      <c r="C95" s="13"/>
      <c r="D95" s="13" t="s">
        <v>216</v>
      </c>
      <c r="E95" s="6" t="s">
        <v>217</v>
      </c>
      <c r="F95" s="7">
        <v>63</v>
      </c>
      <c r="G95" s="8">
        <f t="shared" si="18"/>
        <v>9</v>
      </c>
      <c r="H95" s="8" t="str">
        <f t="shared" si="19"/>
        <v>否</v>
      </c>
      <c r="I95" s="8"/>
      <c r="J95" s="8"/>
    </row>
    <row r="96" ht="12.95" customHeight="1" spans="1:10">
      <c r="A96" s="6">
        <v>94</v>
      </c>
      <c r="B96" s="6"/>
      <c r="C96" s="13"/>
      <c r="D96" s="13" t="s">
        <v>218</v>
      </c>
      <c r="E96" s="6" t="s">
        <v>219</v>
      </c>
      <c r="F96" s="7">
        <v>79</v>
      </c>
      <c r="G96" s="8">
        <f t="shared" si="18"/>
        <v>2</v>
      </c>
      <c r="H96" s="8" t="str">
        <f t="shared" si="19"/>
        <v>是</v>
      </c>
      <c r="I96" s="8"/>
      <c r="J96" s="8"/>
    </row>
    <row r="97" ht="12.95" customHeight="1" spans="1:10">
      <c r="A97" s="6">
        <v>95</v>
      </c>
      <c r="B97" s="6"/>
      <c r="C97" s="13"/>
      <c r="D97" s="9" t="s">
        <v>220</v>
      </c>
      <c r="E97" s="6" t="s">
        <v>221</v>
      </c>
      <c r="F97" s="7">
        <v>55</v>
      </c>
      <c r="G97" s="8">
        <f t="shared" si="18"/>
        <v>12</v>
      </c>
      <c r="H97" s="8" t="str">
        <f t="shared" si="19"/>
        <v>否</v>
      </c>
      <c r="I97" s="8"/>
      <c r="J97" s="8"/>
    </row>
    <row r="98" ht="12.95" customHeight="1" spans="1:10">
      <c r="A98" s="6">
        <v>96</v>
      </c>
      <c r="B98" s="6"/>
      <c r="C98" s="13"/>
      <c r="D98" s="6" t="s">
        <v>222</v>
      </c>
      <c r="E98" s="6" t="s">
        <v>223</v>
      </c>
      <c r="F98" s="7">
        <v>62.5</v>
      </c>
      <c r="G98" s="8">
        <f t="shared" si="18"/>
        <v>10</v>
      </c>
      <c r="H98" s="8" t="str">
        <f t="shared" si="19"/>
        <v>否</v>
      </c>
      <c r="I98" s="8"/>
      <c r="J98" s="8"/>
    </row>
    <row r="99" ht="12.95" customHeight="1" spans="1:10">
      <c r="A99" s="6">
        <v>97</v>
      </c>
      <c r="B99" s="6" t="s">
        <v>224</v>
      </c>
      <c r="C99" s="13" t="s">
        <v>225</v>
      </c>
      <c r="D99" s="13" t="s">
        <v>226</v>
      </c>
      <c r="E99" s="6" t="s">
        <v>227</v>
      </c>
      <c r="F99" s="7">
        <v>82.5</v>
      </c>
      <c r="G99" s="8">
        <f>RANK(F99,$F$99:$F$102)</f>
        <v>1</v>
      </c>
      <c r="H99" s="8" t="str">
        <f t="shared" si="19"/>
        <v>是</v>
      </c>
      <c r="I99" s="8">
        <v>1</v>
      </c>
      <c r="J99" s="8">
        <f>COUNTIF(H99:H102,"是")</f>
        <v>3</v>
      </c>
    </row>
    <row r="100" ht="12.95" customHeight="1" spans="1:10">
      <c r="A100" s="6">
        <v>98</v>
      </c>
      <c r="B100" s="6"/>
      <c r="C100" s="13"/>
      <c r="D100" s="9" t="s">
        <v>228</v>
      </c>
      <c r="E100" s="6" t="s">
        <v>229</v>
      </c>
      <c r="F100" s="7">
        <v>79</v>
      </c>
      <c r="G100" s="8">
        <f t="shared" ref="G100:G102" si="20">RANK(F100,$F$99:$F$102)</f>
        <v>2</v>
      </c>
      <c r="H100" s="8" t="str">
        <f t="shared" ref="H100:H102" si="21">IF(G100&lt;4,"是","否")</f>
        <v>是</v>
      </c>
      <c r="I100" s="8"/>
      <c r="J100" s="8"/>
    </row>
    <row r="101" ht="12.95" customHeight="1" spans="1:10">
      <c r="A101" s="6">
        <v>99</v>
      </c>
      <c r="B101" s="6"/>
      <c r="C101" s="13"/>
      <c r="D101" s="9" t="s">
        <v>230</v>
      </c>
      <c r="E101" s="6" t="s">
        <v>231</v>
      </c>
      <c r="F101" s="7">
        <v>72</v>
      </c>
      <c r="G101" s="8">
        <f t="shared" si="20"/>
        <v>4</v>
      </c>
      <c r="H101" s="8" t="str">
        <f t="shared" si="21"/>
        <v>否</v>
      </c>
      <c r="I101" s="8"/>
      <c r="J101" s="8"/>
    </row>
    <row r="102" ht="12.95" customHeight="1" spans="1:10">
      <c r="A102" s="6">
        <v>100</v>
      </c>
      <c r="B102" s="6"/>
      <c r="C102" s="13"/>
      <c r="D102" s="9" t="s">
        <v>232</v>
      </c>
      <c r="E102" s="6" t="s">
        <v>233</v>
      </c>
      <c r="F102" s="7">
        <v>78.5</v>
      </c>
      <c r="G102" s="8">
        <f t="shared" si="20"/>
        <v>3</v>
      </c>
      <c r="H102" s="8" t="str">
        <f t="shared" si="21"/>
        <v>是</v>
      </c>
      <c r="I102" s="8"/>
      <c r="J102" s="8"/>
    </row>
    <row r="103" ht="12.95" customHeight="1" spans="1:10">
      <c r="A103" s="6">
        <v>101</v>
      </c>
      <c r="B103" s="6" t="s">
        <v>234</v>
      </c>
      <c r="C103" s="13" t="s">
        <v>235</v>
      </c>
      <c r="D103" s="13" t="s">
        <v>236</v>
      </c>
      <c r="E103" s="6" t="s">
        <v>237</v>
      </c>
      <c r="F103" s="7" t="s">
        <v>19</v>
      </c>
      <c r="G103" s="7"/>
      <c r="H103" s="7"/>
      <c r="I103" s="8"/>
      <c r="J103" s="8"/>
    </row>
    <row r="104" ht="12.95" customHeight="1" spans="1:10">
      <c r="A104" s="6">
        <v>102</v>
      </c>
      <c r="B104" s="6"/>
      <c r="C104" s="13"/>
      <c r="D104" s="13" t="s">
        <v>238</v>
      </c>
      <c r="E104" s="6" t="s">
        <v>239</v>
      </c>
      <c r="F104" s="7">
        <v>82</v>
      </c>
      <c r="G104" s="8">
        <v>1</v>
      </c>
      <c r="H104" s="8" t="str">
        <f t="shared" ref="H104:H107" si="22">IF(G104&lt;4,"是","否")</f>
        <v>是</v>
      </c>
      <c r="I104" s="8">
        <v>1</v>
      </c>
      <c r="J104" s="8">
        <f>COUNTIF(H104:H107,"是")</f>
        <v>3</v>
      </c>
    </row>
    <row r="105" ht="12.95" customHeight="1" spans="1:10">
      <c r="A105" s="6">
        <v>103</v>
      </c>
      <c r="B105" s="6"/>
      <c r="C105" s="13"/>
      <c r="D105" s="13" t="s">
        <v>240</v>
      </c>
      <c r="E105" s="6" t="s">
        <v>241</v>
      </c>
      <c r="F105" s="7" t="s">
        <v>19</v>
      </c>
      <c r="G105" s="7"/>
      <c r="H105" s="7"/>
      <c r="I105" s="8"/>
      <c r="J105" s="8"/>
    </row>
    <row r="106" ht="12.95" customHeight="1" spans="1:10">
      <c r="A106" s="6">
        <v>104</v>
      </c>
      <c r="B106" s="6"/>
      <c r="C106" s="13"/>
      <c r="D106" s="9" t="s">
        <v>242</v>
      </c>
      <c r="E106" s="6" t="s">
        <v>243</v>
      </c>
      <c r="F106" s="7">
        <v>77</v>
      </c>
      <c r="G106" s="8">
        <v>2</v>
      </c>
      <c r="H106" s="8" t="str">
        <f t="shared" si="22"/>
        <v>是</v>
      </c>
      <c r="I106" s="8"/>
      <c r="J106" s="8"/>
    </row>
    <row r="107" ht="12.95" customHeight="1" spans="1:10">
      <c r="A107" s="6">
        <v>105</v>
      </c>
      <c r="B107" s="6"/>
      <c r="C107" s="13"/>
      <c r="D107" s="9" t="s">
        <v>244</v>
      </c>
      <c r="E107" s="6" t="s">
        <v>245</v>
      </c>
      <c r="F107" s="7">
        <v>76.5</v>
      </c>
      <c r="G107" s="8">
        <v>3</v>
      </c>
      <c r="H107" s="8" t="str">
        <f t="shared" si="22"/>
        <v>是</v>
      </c>
      <c r="I107" s="8"/>
      <c r="J107" s="8"/>
    </row>
  </sheetData>
  <sheetProtection password="DE0A" sheet="1" objects="1"/>
  <mergeCells count="57">
    <mergeCell ref="A1:H1"/>
    <mergeCell ref="F5:H5"/>
    <mergeCell ref="F17:H17"/>
    <mergeCell ref="F20:H20"/>
    <mergeCell ref="F25:H25"/>
    <mergeCell ref="F27:H27"/>
    <mergeCell ref="F34:H34"/>
    <mergeCell ref="F44:H44"/>
    <mergeCell ref="F47:H47"/>
    <mergeCell ref="F64:H64"/>
    <mergeCell ref="F80:H80"/>
    <mergeCell ref="F103:H103"/>
    <mergeCell ref="F105:H105"/>
    <mergeCell ref="B3:B9"/>
    <mergeCell ref="B10:B15"/>
    <mergeCell ref="B16:B25"/>
    <mergeCell ref="B26:B32"/>
    <mergeCell ref="B33:B41"/>
    <mergeCell ref="B42:B54"/>
    <mergeCell ref="B55:B78"/>
    <mergeCell ref="B79:B86"/>
    <mergeCell ref="B87:B98"/>
    <mergeCell ref="B99:B102"/>
    <mergeCell ref="B103:B107"/>
    <mergeCell ref="C3:C9"/>
    <mergeCell ref="C10:C15"/>
    <mergeCell ref="C16:C25"/>
    <mergeCell ref="C26:C32"/>
    <mergeCell ref="C33:C41"/>
    <mergeCell ref="C42:C54"/>
    <mergeCell ref="C55:C78"/>
    <mergeCell ref="C79:C86"/>
    <mergeCell ref="C87:C98"/>
    <mergeCell ref="C99:C102"/>
    <mergeCell ref="C103:C107"/>
    <mergeCell ref="I3:I9"/>
    <mergeCell ref="I10:I15"/>
    <mergeCell ref="I16:I25"/>
    <mergeCell ref="I26:I32"/>
    <mergeCell ref="I33:I41"/>
    <mergeCell ref="I42:I54"/>
    <mergeCell ref="I55:I78"/>
    <mergeCell ref="I79:I86"/>
    <mergeCell ref="I87:I98"/>
    <mergeCell ref="I99:I103"/>
    <mergeCell ref="I104:I107"/>
    <mergeCell ref="J3:J9"/>
    <mergeCell ref="J10:J15"/>
    <mergeCell ref="J16:J25"/>
    <mergeCell ref="J26:J32"/>
    <mergeCell ref="J33:J41"/>
    <mergeCell ref="J42:J54"/>
    <mergeCell ref="J55:J78"/>
    <mergeCell ref="J79:J86"/>
    <mergeCell ref="J87:J98"/>
    <mergeCell ref="J99:J103"/>
    <mergeCell ref="J104:J107"/>
  </mergeCells>
  <printOptions horizontalCentered="1"/>
  <pageMargins left="1.02291666666667" right="0.700694444444445" top="0.751388888888889" bottom="0.751388888888889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 Gao</dc:creator>
  <cp:lastModifiedBy>Administrator</cp:lastModifiedBy>
  <dcterms:created xsi:type="dcterms:W3CDTF">2016-04-27T03:58:00Z</dcterms:created>
  <cp:lastPrinted>2016-05-04T08:35:00Z</cp:lastPrinted>
  <dcterms:modified xsi:type="dcterms:W3CDTF">2016-05-04T11:22:54Z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